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Information" sheetId="1" r:id="rId1"/>
    <sheet name="Data_Prep Scrip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8" i="2"/>
  <c r="D42" i="2"/>
  <c r="D46" i="2"/>
  <c r="D58" i="2"/>
  <c r="D59" i="2"/>
  <c r="D60" i="2"/>
  <c r="D61" i="2"/>
  <c r="D80" i="2"/>
  <c r="D81" i="2"/>
  <c r="D88" i="2"/>
  <c r="D105" i="2"/>
</calcChain>
</file>

<file path=xl/sharedStrings.xml><?xml version="1.0" encoding="utf-8"?>
<sst xmlns="http://schemas.openxmlformats.org/spreadsheetml/2006/main" count="154" uniqueCount="98">
  <si>
    <t>select * from goker.trgt_onbrd_cust_tbl_18_v2 limit 10;</t>
  </si>
  <si>
    <t xml:space="preserve"> </t>
  </si>
  <si>
    <t>select distinct edinim_kanal from goker.edinim_kanal;</t>
  </si>
  <si>
    <t>select * from goker.edinim_kanal;</t>
  </si>
  <si>
    <t>select count (*) from goker.trgt_onbrd_cust_tbl_18_v2;</t>
  </si>
  <si>
    <t xml:space="preserve">select distinct d_ref_mus_drm </t>
  </si>
  <si>
    <t>from staging.pov_dwd_kon_musteri</t>
  </si>
  <si>
    <t>where tarih_id = '05-31-2018';</t>
  </si>
  <si>
    <t>select count (distinct cmusno)</t>
  </si>
  <si>
    <t>--1: Alive(at least 1 open product)</t>
  </si>
  <si>
    <t>--2: Target(potential, no pruduct, not onboarded)</t>
  </si>
  <si>
    <t>--3: Closed</t>
  </si>
  <si>
    <t>--4: Canceled</t>
  </si>
  <si>
    <t>-- Customers table get updated at the end of every month. Choosing customers at the end of May, the latest month we have updated data for.</t>
  </si>
  <si>
    <t xml:space="preserve">-- Add a date for 90 days onbaording period. </t>
  </si>
  <si>
    <t>-- Also add a date for 180 days, to see customers behavior for 90 to 180 days.</t>
  </si>
  <si>
    <t xml:space="preserve">CREATE TABLE goker.trgt_onbrd_cust_tbl_18_v2 </t>
  </si>
  <si>
    <t>DISTRIBUTE BY HASH(cmusno) AS (</t>
  </si>
  <si>
    <t>select distinct cmusno, cast(d_ilk_edinim_tar as date) act_date, cast(cast(d_ilk_edinim_tar as date) + 90 as date) act_90days, cast(cast(d_ilk_edinim_tar as date) + 180 as date) act_180days</t>
  </si>
  <si>
    <t>from dw_out.dwd_kon_musteri</t>
  </si>
  <si>
    <t xml:space="preserve">where tarih_id='05-31-2018' </t>
  </si>
  <si>
    <t xml:space="preserve">   and d_ilk_edinim_tar between '10-01-2017' and '12-31-2017'</t>
  </si>
  <si>
    <t xml:space="preserve">   and portfoy_tip_ack in ('Bireysel','Yıldız','Dijital')</t>
  </si>
  <si>
    <t>);</t>
  </si>
  <si>
    <t>GRANT ALL ON goker.trgt_onbrd_cust_tbl_18_v2 TO db_analytics;</t>
  </si>
  <si>
    <t>select count (distinct cmusno) from goker.trgt_onbrd_cust_tbl_18_v2; -- 274049</t>
  </si>
  <si>
    <t>--DROP TABLE IF EXISTS goker.trgt_onbrd_cust_tbl_18_v2_with_status;</t>
  </si>
  <si>
    <t>--DISTRIBUTE BY HASH (cmusno) AS (</t>
  </si>
  <si>
    <t>--</t>
  </si>
  <si>
    <t xml:space="preserve">select a.*, e.d_ref_mus_drm as cus_status from </t>
  </si>
  <si>
    <t>goker.trgt_onbrd_cust_tbl_18_v2 a</t>
  </si>
  <si>
    <t>inner join staging.pov_dwd_kon_musteri e</t>
  </si>
  <si>
    <t>on a.cmusno = e.cmusno</t>
  </si>
  <si>
    <t>where e.tarih_id = '05-31-2018'</t>
  </si>
  <si>
    <t>and (e.d_ref_mus_drm = '1' or e.d_ref_mus_drm = '3')</t>
  </si>
  <si>
    <t>--);</t>
  </si>
  <si>
    <t>--select count (distinct cmusno) from goker.trgt_onbrd_cust_tbl_18_v2_with_status where cus_status is not null; -- 81625</t>
  </si>
  <si>
    <t>--select count (distinct cmusno) from goker.trgt_onbrd_cust_tbl_18_v2_with_status; -- 81625</t>
  </si>
  <si>
    <t>DROP TABLE IF EXISTS goker.event_list_18_0_to_90_v2;</t>
  </si>
  <si>
    <t>CREATE TABLE goker.event_list_18_0_to_90_v2</t>
  </si>
  <si>
    <t>DISTRIBUTE BY HASH (cmusno) AS (</t>
  </si>
  <si>
    <t>select  b.*, c.edinim_kanal as acq_chn, d.chn_type, e.d_ref_mus_drm as cus_status from</t>
  </si>
  <si>
    <t xml:space="preserve">inner join goker.event_list b </t>
  </si>
  <si>
    <t>on a.cmusno=b.cmusno</t>
  </si>
  <si>
    <t xml:space="preserve">and event_date between act_date and act_90days </t>
  </si>
  <si>
    <t>left join goker.edinim_kanal c</t>
  </si>
  <si>
    <t>on b.cmusno = c.cmusno</t>
  </si>
  <si>
    <t>left join staging.pov_lp_channel d</t>
  </si>
  <si>
    <t>on b.chn_name=d.chn_name</t>
  </si>
  <si>
    <t>on b.cmusno = e.cmusno</t>
  </si>
  <si>
    <t>GRANT ALL ON goker.event_list_18_0_to_90_v2 TO db_analytics;</t>
  </si>
  <si>
    <t>select count (distinct cmusno) from goker.event_list_18_0_to_90_v2; -- 80640</t>
  </si>
  <si>
    <t>select count (distinct cmusno) from goker.event_list_18_0_to_90_v2 where acq_chn is not null; -- 80640</t>
  </si>
  <si>
    <t>select count (distinct cmusno) from goker.event_list_18_0_to_90_v2 where cus_status is not null; -- 80640</t>
  </si>
  <si>
    <t>select count (distinct cmusno) from goker.event_list_18_0_to_90_v2 where chn_type is not null; -- 77351</t>
  </si>
  <si>
    <t>DROP TABLE IF EXISTS goker.event_list_18_rolled_0_to_90_v2;</t>
  </si>
  <si>
    <t>CREATE TABLE goker.event_list_18_rolled_0_to_90_v2</t>
  </si>
  <si>
    <t>DISTRIBUTE BY HASH (CMUSNO) AS (</t>
  </si>
  <si>
    <t xml:space="preserve">SELECT </t>
  </si>
  <si>
    <t xml:space="preserve">CMUSNO, </t>
  </si>
  <si>
    <t xml:space="preserve">MAX(EVENT_ID) EVENT_ID, </t>
  </si>
  <si>
    <t>EVENT1||'_'||EVENT2 AS EVENT_DESC,</t>
  </si>
  <si>
    <t xml:space="preserve">MAX(DOMAIN_TYPE) DOMAIN_TYPE, </t>
  </si>
  <si>
    <t xml:space="preserve">CHN_TYPE,  </t>
  </si>
  <si>
    <t xml:space="preserve">CAST (EVENT_DATE AS DATE) EVENT_DATE, </t>
  </si>
  <si>
    <t xml:space="preserve">MIN(EVENT_DATE) EVENT_TIME </t>
  </si>
  <si>
    <t>FROM goker.event_list_18_0_to_90_v2</t>
  </si>
  <si>
    <t xml:space="preserve">GROUP BY CMUSNO, CAST (EVENT_DATE AS DATE), EVENT1||'_'||EVENT2, CHN_TYPE </t>
  </si>
  <si>
    <t>GRANT ALL ON goker.event_list_18_rolled_0_to_90_v2 TO db_analytics;</t>
  </si>
  <si>
    <t>DROP TABLE IF EXISTS goker.event_list_18_rolled_0_to_90_removed_v2;</t>
  </si>
  <si>
    <t>CREATE TABLE goker.event_list_18_rolled_0_to_90_removed_v2</t>
  </si>
  <si>
    <t xml:space="preserve">SELECT * </t>
  </si>
  <si>
    <t>FROM goker.event_list_18_rolled_0_to_90_v2</t>
  </si>
  <si>
    <t xml:space="preserve">WHERE NOT EVENT_ID </t>
  </si>
  <si>
    <t>IN (31001, 31003, 31002, 31007, 31005, 31019, 31006, 31004, 31023, 31010, 31011)</t>
  </si>
  <si>
    <t>GRANT ALL ON goker.event_list_18_rolled_0_to_90_removed_v2 TO db_analytics;</t>
  </si>
  <si>
    <t>--Same operations as above for 180 days</t>
  </si>
  <si>
    <t>DROP TABLE IF EXISTS goker.event_list_18_90_to_180_v2;</t>
  </si>
  <si>
    <t>CREATE TABLE goker.event_list_18_90_to_180_v2</t>
  </si>
  <si>
    <t>select  b.*, c.chn_type from</t>
  </si>
  <si>
    <t>and event_date between act_90days and act_180days</t>
  </si>
  <si>
    <t>left join staging.pov_lp_channel c</t>
  </si>
  <si>
    <t>on b.chn_name=c.chn_name</t>
  </si>
  <si>
    <t>GRANT ALL ON goker.event_list_18_90_to_180_v2 TO db_analytics;</t>
  </si>
  <si>
    <t>DROP TABLE IF EXISTS goker.event_list_18_rolled_90_to_180_v2;</t>
  </si>
  <si>
    <t>CREATE TABLE goker.event_list_18_rolled_90_to_180_v2</t>
  </si>
  <si>
    <t>FROM goker.event_list_18_90_to_180_v2</t>
  </si>
  <si>
    <t>GRANT ALL ON goker.event_list_18_rolled_90_to_180_v2 TO db_analytics;</t>
  </si>
  <si>
    <t>DROP TABLE IF EXISTS goker.event_list_18_rolled_90_to_180_removed_v2;</t>
  </si>
  <si>
    <t>CREATE TABLE goker.event_list_18_rolled_90_to_180_removed_v2</t>
  </si>
  <si>
    <t>FROM goker.event_list_18_rolled_90_to_180_v2</t>
  </si>
  <si>
    <t>GRANT ALL ON goker.event_list_18_rolled_90_to_180_removed_v2 TO db_analytics;</t>
  </si>
  <si>
    <t>Use Case</t>
  </si>
  <si>
    <t>Developer</t>
  </si>
  <si>
    <t>Ahsan Abbas</t>
  </si>
  <si>
    <t>Document Version</t>
  </si>
  <si>
    <t>v1.0</t>
  </si>
  <si>
    <t>DataPrep for nPath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</si>
</sst>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1" xfId="0" applyFont="1" applyFill="1" applyBorder="1"/>
    <xf numFmtId="0" fontId="1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J17"/>
  <sheetViews>
    <sheetView workbookViewId="0">
      <selection activeCell="G23" sqref="G23"/>
    </sheetView>
  </sheetViews>
  <sheetFormatPr defaultRowHeight="15" x14ac:dyDescent="0.25"/>
  <cols>
    <col min="5" max="5" width="23" customWidth="1"/>
  </cols>
  <sheetData>
    <row r="11" spans="5:10" x14ac:dyDescent="0.25">
      <c r="E11" s="10" t="s">
        <v>92</v>
      </c>
      <c r="F11" s="2" t="s">
        <v>97</v>
      </c>
      <c r="G11" s="2"/>
      <c r="H11" s="2"/>
      <c r="I11" s="2"/>
      <c r="J11" s="3"/>
    </row>
    <row r="12" spans="5:10" x14ac:dyDescent="0.25">
      <c r="E12" s="11" t="s">
        <v>93</v>
      </c>
      <c r="F12" s="5" t="s">
        <v>94</v>
      </c>
      <c r="G12" s="5"/>
      <c r="H12" s="5"/>
      <c r="I12" s="5"/>
      <c r="J12" s="6"/>
    </row>
    <row r="13" spans="5:10" x14ac:dyDescent="0.25">
      <c r="E13" s="11" t="s">
        <v>95</v>
      </c>
      <c r="F13" s="5" t="s">
        <v>96</v>
      </c>
      <c r="G13" s="5"/>
      <c r="H13" s="5"/>
      <c r="I13" s="5"/>
      <c r="J13" s="6"/>
    </row>
    <row r="14" spans="5:10" x14ac:dyDescent="0.25">
      <c r="E14" s="4"/>
      <c r="F14" s="5"/>
      <c r="G14" s="5"/>
      <c r="H14" s="5"/>
      <c r="I14" s="5"/>
      <c r="J14" s="6"/>
    </row>
    <row r="15" spans="5:10" x14ac:dyDescent="0.25">
      <c r="E15" s="4"/>
      <c r="F15" s="5"/>
      <c r="G15" s="5"/>
      <c r="H15" s="5"/>
      <c r="I15" s="5"/>
      <c r="J15" s="6"/>
    </row>
    <row r="16" spans="5:10" x14ac:dyDescent="0.25">
      <c r="E16" s="4"/>
      <c r="F16" s="5"/>
      <c r="G16" s="5"/>
      <c r="H16" s="5"/>
      <c r="I16" s="5"/>
      <c r="J16" s="6"/>
    </row>
    <row r="17" spans="5:10" x14ac:dyDescent="0.25">
      <c r="E17" s="7"/>
      <c r="F17" s="8"/>
      <c r="G17" s="8"/>
      <c r="H17" s="8"/>
      <c r="I17" s="8"/>
      <c r="J1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V175"/>
  <sheetViews>
    <sheetView tabSelected="1" topLeftCell="A46" workbookViewId="0">
      <selection activeCell="W40" sqref="W40"/>
    </sheetView>
  </sheetViews>
  <sheetFormatPr defaultRowHeight="15" x14ac:dyDescent="0.25"/>
  <sheetData>
    <row r="6" spans="4:22" x14ac:dyDescent="0.25">
      <c r="D6" s="1" t="s">
        <v>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</row>
    <row r="7" spans="4:22" x14ac:dyDescent="0.25">
      <c r="D7" s="4" t="s">
        <v>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</row>
    <row r="8" spans="4:22" x14ac:dyDescent="0.25">
      <c r="D8" s="4" t="s">
        <v>2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</row>
    <row r="9" spans="4:22" x14ac:dyDescent="0.25"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</row>
    <row r="10" spans="4:22" x14ac:dyDescent="0.25">
      <c r="D10" s="4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6"/>
    </row>
    <row r="11" spans="4:22" x14ac:dyDescent="0.25">
      <c r="D11" s="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</row>
    <row r="12" spans="4:22" x14ac:dyDescent="0.25">
      <c r="D12" s="4" t="s">
        <v>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6"/>
    </row>
    <row r="13" spans="4:22" x14ac:dyDescent="0.25">
      <c r="D13" s="4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</row>
    <row r="14" spans="4:22" x14ac:dyDescent="0.25">
      <c r="D14" s="4" t="s">
        <v>5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6"/>
    </row>
    <row r="15" spans="4:22" x14ac:dyDescent="0.25">
      <c r="D15" s="4" t="s">
        <v>6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6"/>
    </row>
    <row r="16" spans="4:22" x14ac:dyDescent="0.25">
      <c r="D16" s="4" t="s">
        <v>7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6"/>
    </row>
    <row r="17" spans="4:22" x14ac:dyDescent="0.25">
      <c r="D17" s="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6"/>
    </row>
    <row r="18" spans="4:22" x14ac:dyDescent="0.25">
      <c r="D18" s="4" t="s">
        <v>8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6"/>
    </row>
    <row r="19" spans="4:22" x14ac:dyDescent="0.25">
      <c r="D19" s="4" t="s">
        <v>6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6"/>
    </row>
    <row r="20" spans="4:22" x14ac:dyDescent="0.25">
      <c r="D20" s="4" t="s">
        <v>7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6"/>
    </row>
    <row r="21" spans="4:22" x14ac:dyDescent="0.25">
      <c r="D21" s="4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6"/>
    </row>
    <row r="22" spans="4:22" x14ac:dyDescent="0.25">
      <c r="D22" s="4" t="e">
        <f>--d_ref_mus_drm</f>
        <v>#NAME?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6"/>
    </row>
    <row r="23" spans="4:22" x14ac:dyDescent="0.25">
      <c r="D23" s="4" t="s">
        <v>9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6"/>
    </row>
    <row r="24" spans="4:22" x14ac:dyDescent="0.25">
      <c r="D24" s="4" t="s">
        <v>10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6"/>
    </row>
    <row r="25" spans="4:22" x14ac:dyDescent="0.25">
      <c r="D25" s="4" t="s">
        <v>11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6"/>
    </row>
    <row r="26" spans="4:22" x14ac:dyDescent="0.25">
      <c r="D26" s="4" t="s">
        <v>12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6"/>
    </row>
    <row r="27" spans="4:22" x14ac:dyDescent="0.25">
      <c r="D27" s="4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6"/>
    </row>
    <row r="28" spans="4:22" x14ac:dyDescent="0.25">
      <c r="D28" s="4" t="e">
        <f>-- Select onboarding customers where acquisation date is in the specified period.</f>
        <v>#NAME?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6"/>
    </row>
    <row r="29" spans="4:22" x14ac:dyDescent="0.25">
      <c r="D29" s="4" t="s">
        <v>13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6"/>
    </row>
    <row r="30" spans="4:22" x14ac:dyDescent="0.25">
      <c r="D30" s="4" t="s">
        <v>14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4:22" x14ac:dyDescent="0.25">
      <c r="D31" s="4" t="s">
        <v>15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6"/>
    </row>
    <row r="32" spans="4:22" x14ac:dyDescent="0.25">
      <c r="D32" s="4" t="s">
        <v>16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6"/>
    </row>
    <row r="33" spans="4:22" x14ac:dyDescent="0.25">
      <c r="D33" s="4" t="s">
        <v>17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"/>
    </row>
    <row r="34" spans="4:22" x14ac:dyDescent="0.25">
      <c r="D34" s="4"/>
      <c r="E34" s="5" t="s">
        <v>18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6"/>
    </row>
    <row r="35" spans="4:22" x14ac:dyDescent="0.25">
      <c r="D35" s="4"/>
      <c r="E35" s="5" t="s">
        <v>19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"/>
    </row>
    <row r="36" spans="4:22" x14ac:dyDescent="0.25">
      <c r="D36" s="4"/>
      <c r="E36" s="5" t="s">
        <v>20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"/>
    </row>
    <row r="37" spans="4:22" x14ac:dyDescent="0.25">
      <c r="D37" s="4"/>
      <c r="E37" s="5" t="s">
        <v>21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6"/>
    </row>
    <row r="38" spans="4:22" x14ac:dyDescent="0.25">
      <c r="D38" s="4"/>
      <c r="E38" s="5" t="s">
        <v>22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6"/>
    </row>
    <row r="39" spans="4:22" x14ac:dyDescent="0.25">
      <c r="D39" s="4" t="s">
        <v>23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6"/>
    </row>
    <row r="40" spans="4:22" x14ac:dyDescent="0.25">
      <c r="D40" s="4" t="s">
        <v>24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6"/>
    </row>
    <row r="41" spans="4:22" x14ac:dyDescent="0.25"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6"/>
    </row>
    <row r="42" spans="4:22" x14ac:dyDescent="0.25">
      <c r="D42" s="4" t="e">
        <f>-- Check customers cound in onboarding period</f>
        <v>#NAME?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6"/>
    </row>
    <row r="43" spans="4:22" x14ac:dyDescent="0.25">
      <c r="D43" s="4" t="s">
        <v>25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6"/>
    </row>
    <row r="44" spans="4:22" x14ac:dyDescent="0.25"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6"/>
    </row>
    <row r="45" spans="4:22" x14ac:dyDescent="0.25">
      <c r="D45" s="4" t="s">
        <v>26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6"/>
    </row>
    <row r="46" spans="4:22" x14ac:dyDescent="0.25">
      <c r="D46" s="4" t="e">
        <f>--CREATE table goker.trgt_onbrd_cust_tbl_18_v2_with_status</f>
        <v>#NAME?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6"/>
    </row>
    <row r="47" spans="4:22" x14ac:dyDescent="0.25">
      <c r="D47" s="4" t="s">
        <v>27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6"/>
    </row>
    <row r="48" spans="4:22" x14ac:dyDescent="0.25">
      <c r="D48" s="4" t="s">
        <v>28</v>
      </c>
      <c r="E48" s="5" t="s">
        <v>29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"/>
    </row>
    <row r="49" spans="4:22" x14ac:dyDescent="0.25">
      <c r="D49" s="4" t="s">
        <v>28</v>
      </c>
      <c r="E49" s="5" t="s">
        <v>30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6"/>
    </row>
    <row r="50" spans="4:22" x14ac:dyDescent="0.25">
      <c r="D50" s="4" t="s">
        <v>28</v>
      </c>
      <c r="E50" s="5" t="s">
        <v>31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6"/>
    </row>
    <row r="51" spans="4:22" x14ac:dyDescent="0.25">
      <c r="D51" s="4" t="s">
        <v>28</v>
      </c>
      <c r="E51" s="5" t="s">
        <v>32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6"/>
    </row>
    <row r="52" spans="4:22" x14ac:dyDescent="0.25">
      <c r="D52" s="4" t="s">
        <v>28</v>
      </c>
      <c r="E52" s="5" t="s">
        <v>33</v>
      </c>
      <c r="F52" s="5" t="s">
        <v>34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6"/>
    </row>
    <row r="53" spans="4:22" x14ac:dyDescent="0.25">
      <c r="D53" s="4" t="s">
        <v>35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6"/>
    </row>
    <row r="54" spans="4:22" x14ac:dyDescent="0.25">
      <c r="D54" s="4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6"/>
    </row>
    <row r="55" spans="4:22" x14ac:dyDescent="0.25">
      <c r="D55" s="4" t="s">
        <v>36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6"/>
    </row>
    <row r="56" spans="4:22" x14ac:dyDescent="0.25">
      <c r="D56" s="4" t="s">
        <v>37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6"/>
    </row>
    <row r="57" spans="4:22" x14ac:dyDescent="0.25">
      <c r="D57" s="4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6"/>
    </row>
    <row r="58" spans="4:22" x14ac:dyDescent="0.25">
      <c r="D58" s="4" t="e">
        <f>-- Select customers we have events data</f>
        <v>#NAME?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6"/>
    </row>
    <row r="59" spans="4:22" x14ac:dyDescent="0.25">
      <c r="D59" s="4" t="e">
        <f>-- Add acquisation channels (the channels from which customers are acquired) info for the customers from edinim_kanal</f>
        <v>#NAME?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6"/>
    </row>
    <row r="60" spans="4:22" x14ac:dyDescent="0.25">
      <c r="D60" s="4" t="e">
        <f>-- Add process channels info from pov_lp_channel</f>
        <v>#NAME?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6"/>
    </row>
    <row r="61" spans="4:22" x14ac:dyDescent="0.25">
      <c r="D61" s="4" t="e">
        <f>-- Only Select customers that have a status Alive or close</f>
        <v>#NAME?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6"/>
    </row>
    <row r="62" spans="4:22" x14ac:dyDescent="0.25">
      <c r="D62" s="4" t="s">
        <v>38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6"/>
    </row>
    <row r="63" spans="4:22" x14ac:dyDescent="0.25">
      <c r="D63" s="4" t="s">
        <v>39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6"/>
    </row>
    <row r="64" spans="4:22" x14ac:dyDescent="0.25">
      <c r="D64" s="4" t="s">
        <v>40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6"/>
    </row>
    <row r="65" spans="4:22" x14ac:dyDescent="0.25">
      <c r="D65" s="4"/>
      <c r="E65" s="5" t="s">
        <v>41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6"/>
    </row>
    <row r="66" spans="4:22" x14ac:dyDescent="0.25">
      <c r="D66" s="4"/>
      <c r="E66" s="5" t="s">
        <v>30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6"/>
    </row>
    <row r="67" spans="4:22" x14ac:dyDescent="0.25">
      <c r="D67" s="4"/>
      <c r="E67" s="5" t="s">
        <v>42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6"/>
    </row>
    <row r="68" spans="4:22" x14ac:dyDescent="0.25">
      <c r="D68" s="4"/>
      <c r="E68" s="5" t="s">
        <v>43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6"/>
    </row>
    <row r="69" spans="4:22" x14ac:dyDescent="0.25">
      <c r="D69" s="4"/>
      <c r="E69" s="5" t="s">
        <v>44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6"/>
    </row>
    <row r="70" spans="4:22" x14ac:dyDescent="0.25">
      <c r="D70" s="4"/>
      <c r="E70" s="5" t="s">
        <v>45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6"/>
    </row>
    <row r="71" spans="4:22" x14ac:dyDescent="0.25">
      <c r="D71" s="4"/>
      <c r="E71" s="5" t="s">
        <v>46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6"/>
    </row>
    <row r="72" spans="4:22" x14ac:dyDescent="0.25">
      <c r="D72" s="4"/>
      <c r="E72" s="5" t="s">
        <v>47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6"/>
    </row>
    <row r="73" spans="4:22" x14ac:dyDescent="0.25">
      <c r="D73" s="4"/>
      <c r="E73" s="5" t="s">
        <v>48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4:22" x14ac:dyDescent="0.25">
      <c r="D74" s="4"/>
      <c r="E74" s="5" t="s">
        <v>31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6"/>
    </row>
    <row r="75" spans="4:22" x14ac:dyDescent="0.25">
      <c r="D75" s="4"/>
      <c r="E75" s="5" t="s">
        <v>49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6"/>
    </row>
    <row r="76" spans="4:22" x14ac:dyDescent="0.25">
      <c r="D76" s="4"/>
      <c r="E76" s="5" t="s">
        <v>33</v>
      </c>
      <c r="F76" s="5" t="s">
        <v>34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6"/>
    </row>
    <row r="77" spans="4:22" x14ac:dyDescent="0.25">
      <c r="D77" s="4" t="s">
        <v>23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6"/>
    </row>
    <row r="78" spans="4:22" x14ac:dyDescent="0.25">
      <c r="D78" s="4" t="s">
        <v>50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6"/>
    </row>
    <row r="79" spans="4:22" x14ac:dyDescent="0.25">
      <c r="D79" s="4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6"/>
    </row>
    <row r="80" spans="4:22" x14ac:dyDescent="0.25">
      <c r="D80" s="4" t="e">
        <f>-- Checking counts</f>
        <v>#NAME?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6"/>
    </row>
    <row r="81" spans="4:22" x14ac:dyDescent="0.25">
      <c r="D81" s="4" t="e">
        <f>-- Mostly count is low AS Alive customers are choosen</f>
        <v>#NAME?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6"/>
    </row>
    <row r="82" spans="4:22" x14ac:dyDescent="0.25">
      <c r="D82" s="4" t="s">
        <v>51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6"/>
    </row>
    <row r="83" spans="4:22" x14ac:dyDescent="0.25">
      <c r="D83" s="4" t="s">
        <v>52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6"/>
    </row>
    <row r="84" spans="4:22" x14ac:dyDescent="0.25">
      <c r="D84" s="4" t="s">
        <v>53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6"/>
    </row>
    <row r="85" spans="4:22" x14ac:dyDescent="0.25">
      <c r="D85" s="4" t="s">
        <v>54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6"/>
    </row>
    <row r="86" spans="4:22" x14ac:dyDescent="0.25">
      <c r="D86" s="4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6"/>
    </row>
    <row r="87" spans="4:22" x14ac:dyDescent="0.25">
      <c r="D87" s="4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6"/>
    </row>
    <row r="88" spans="4:22" x14ac:dyDescent="0.25">
      <c r="D88" s="4" t="e">
        <f>-- Rolling events on the day AS timestamp is missing</f>
        <v>#NAME?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6"/>
    </row>
    <row r="89" spans="4:22" x14ac:dyDescent="0.25">
      <c r="D89" s="4" t="s">
        <v>55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6"/>
    </row>
    <row r="90" spans="4:22" x14ac:dyDescent="0.25">
      <c r="D90" s="4" t="s">
        <v>56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6"/>
    </row>
    <row r="91" spans="4:22" x14ac:dyDescent="0.25">
      <c r="D91" s="4" t="s">
        <v>57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6"/>
    </row>
    <row r="92" spans="4:22" x14ac:dyDescent="0.25">
      <c r="D92" s="4"/>
      <c r="E92" s="5" t="s">
        <v>58</v>
      </c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6"/>
    </row>
    <row r="93" spans="4:22" x14ac:dyDescent="0.25">
      <c r="D93" s="4"/>
      <c r="E93" s="5"/>
      <c r="F93" s="5" t="s">
        <v>59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6"/>
    </row>
    <row r="94" spans="4:22" x14ac:dyDescent="0.25">
      <c r="D94" s="4"/>
      <c r="E94" s="5"/>
      <c r="F94" s="5" t="s">
        <v>60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6"/>
    </row>
    <row r="95" spans="4:22" x14ac:dyDescent="0.25">
      <c r="D95" s="4"/>
      <c r="E95" s="5"/>
      <c r="F95" s="5" t="s">
        <v>61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6"/>
    </row>
    <row r="96" spans="4:22" x14ac:dyDescent="0.25">
      <c r="D96" s="4"/>
      <c r="E96" s="5"/>
      <c r="F96" s="5" t="s">
        <v>62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6"/>
    </row>
    <row r="97" spans="4:22" x14ac:dyDescent="0.25">
      <c r="D97" s="4"/>
      <c r="E97" s="5"/>
      <c r="F97" s="5" t="s">
        <v>63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6"/>
    </row>
    <row r="98" spans="4:22" x14ac:dyDescent="0.25">
      <c r="D98" s="4"/>
      <c r="E98" s="5"/>
      <c r="F98" s="5" t="s">
        <v>64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6"/>
    </row>
    <row r="99" spans="4:22" x14ac:dyDescent="0.25">
      <c r="D99" s="4"/>
      <c r="E99" s="5"/>
      <c r="F99" s="5" t="s">
        <v>65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6"/>
    </row>
    <row r="100" spans="4:22" x14ac:dyDescent="0.25">
      <c r="D100" s="4"/>
      <c r="E100" s="5" t="s">
        <v>66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6"/>
    </row>
    <row r="101" spans="4:22" x14ac:dyDescent="0.25">
      <c r="D101" s="4"/>
      <c r="E101" s="5" t="s">
        <v>67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6"/>
    </row>
    <row r="102" spans="4:22" x14ac:dyDescent="0.25">
      <c r="D102" s="4" t="s">
        <v>23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6"/>
    </row>
    <row r="103" spans="4:22" x14ac:dyDescent="0.25">
      <c r="D103" s="4" t="s">
        <v>68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6"/>
    </row>
    <row r="104" spans="4:22" x14ac:dyDescent="0.25">
      <c r="D104" s="4" t="s">
        <v>1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6"/>
    </row>
    <row r="105" spans="4:22" x14ac:dyDescent="0.25">
      <c r="D105" s="4" t="e">
        <f>-- Removing events that are not of interest or dupicated</f>
        <v>#NAME?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6"/>
    </row>
    <row r="106" spans="4:22" x14ac:dyDescent="0.25">
      <c r="D106" s="4" t="s">
        <v>69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6"/>
    </row>
    <row r="107" spans="4:22" x14ac:dyDescent="0.25">
      <c r="D107" s="4" t="s">
        <v>70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6"/>
    </row>
    <row r="108" spans="4:22" x14ac:dyDescent="0.25">
      <c r="D108" s="4" t="s">
        <v>57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6"/>
    </row>
    <row r="109" spans="4:22" x14ac:dyDescent="0.25">
      <c r="D109" s="4"/>
      <c r="E109" s="5" t="s">
        <v>71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6"/>
    </row>
    <row r="110" spans="4:22" x14ac:dyDescent="0.25">
      <c r="D110" s="4"/>
      <c r="E110" s="5" t="s">
        <v>72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6"/>
    </row>
    <row r="111" spans="4:22" x14ac:dyDescent="0.25">
      <c r="D111" s="4"/>
      <c r="E111" s="5" t="s">
        <v>73</v>
      </c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6"/>
    </row>
    <row r="112" spans="4:22" x14ac:dyDescent="0.25">
      <c r="D112" s="4"/>
      <c r="E112" s="5" t="s">
        <v>74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6"/>
    </row>
    <row r="113" spans="4:22" x14ac:dyDescent="0.25">
      <c r="D113" s="4" t="s">
        <v>23</v>
      </c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6"/>
    </row>
    <row r="114" spans="4:22" x14ac:dyDescent="0.25">
      <c r="D114" s="4" t="s">
        <v>75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6"/>
    </row>
    <row r="115" spans="4:22" x14ac:dyDescent="0.25">
      <c r="D115" s="4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6"/>
    </row>
    <row r="116" spans="4:22" x14ac:dyDescent="0.25">
      <c r="D116" s="4" t="s">
        <v>76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6"/>
    </row>
    <row r="117" spans="4:22" x14ac:dyDescent="0.25">
      <c r="D117" s="4" t="s">
        <v>77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</row>
    <row r="118" spans="4:22" x14ac:dyDescent="0.25">
      <c r="D118" s="4" t="s">
        <v>78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6"/>
    </row>
    <row r="119" spans="4:22" x14ac:dyDescent="0.25">
      <c r="D119" s="4" t="s">
        <v>40</v>
      </c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6"/>
    </row>
    <row r="120" spans="4:22" x14ac:dyDescent="0.25">
      <c r="D120" s="4"/>
      <c r="E120" s="5" t="s">
        <v>79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6"/>
    </row>
    <row r="121" spans="4:22" x14ac:dyDescent="0.25">
      <c r="D121" s="4"/>
      <c r="E121" s="5" t="s">
        <v>30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6"/>
    </row>
    <row r="122" spans="4:22" x14ac:dyDescent="0.25">
      <c r="D122" s="4"/>
      <c r="E122" s="5" t="s">
        <v>42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6"/>
    </row>
    <row r="123" spans="4:22" x14ac:dyDescent="0.25">
      <c r="D123" s="4"/>
      <c r="E123" s="5" t="s">
        <v>43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6"/>
    </row>
    <row r="124" spans="4:22" x14ac:dyDescent="0.25">
      <c r="D124" s="4"/>
      <c r="E124" s="5" t="s">
        <v>80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6"/>
    </row>
    <row r="125" spans="4:22" x14ac:dyDescent="0.25">
      <c r="D125" s="4"/>
      <c r="E125" s="5" t="s">
        <v>81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6"/>
    </row>
    <row r="126" spans="4:22" x14ac:dyDescent="0.25">
      <c r="D126" s="4"/>
      <c r="E126" s="5" t="s">
        <v>82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6"/>
    </row>
    <row r="127" spans="4:22" x14ac:dyDescent="0.25">
      <c r="D127" s="4" t="s">
        <v>23</v>
      </c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6"/>
    </row>
    <row r="128" spans="4:22" x14ac:dyDescent="0.25">
      <c r="D128" s="4" t="s">
        <v>83</v>
      </c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6"/>
    </row>
    <row r="129" spans="4:22" x14ac:dyDescent="0.25">
      <c r="D129" s="4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6"/>
    </row>
    <row r="130" spans="4:22" x14ac:dyDescent="0.25">
      <c r="D130" s="4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6"/>
    </row>
    <row r="131" spans="4:22" x14ac:dyDescent="0.25">
      <c r="D131" s="4" t="s">
        <v>77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6"/>
    </row>
    <row r="132" spans="4:22" x14ac:dyDescent="0.25">
      <c r="D132" s="4" t="s">
        <v>78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6"/>
    </row>
    <row r="133" spans="4:22" x14ac:dyDescent="0.25">
      <c r="D133" s="4" t="s">
        <v>40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6"/>
    </row>
    <row r="134" spans="4:22" x14ac:dyDescent="0.25">
      <c r="D134" s="4"/>
      <c r="E134" s="5" t="s">
        <v>41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6"/>
    </row>
    <row r="135" spans="4:22" x14ac:dyDescent="0.25">
      <c r="D135" s="4"/>
      <c r="E135" s="5" t="s">
        <v>30</v>
      </c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6"/>
    </row>
    <row r="136" spans="4:22" x14ac:dyDescent="0.25">
      <c r="D136" s="4"/>
      <c r="E136" s="5" t="s">
        <v>42</v>
      </c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6"/>
    </row>
    <row r="137" spans="4:22" x14ac:dyDescent="0.25">
      <c r="D137" s="4"/>
      <c r="E137" s="5" t="s">
        <v>43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6"/>
    </row>
    <row r="138" spans="4:22" x14ac:dyDescent="0.25">
      <c r="D138" s="4"/>
      <c r="E138" s="5" t="s">
        <v>80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6"/>
    </row>
    <row r="139" spans="4:22" x14ac:dyDescent="0.25">
      <c r="D139" s="4"/>
      <c r="E139" s="5" t="s">
        <v>45</v>
      </c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6"/>
    </row>
    <row r="140" spans="4:22" x14ac:dyDescent="0.25">
      <c r="D140" s="4"/>
      <c r="E140" s="5" t="s">
        <v>46</v>
      </c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6"/>
    </row>
    <row r="141" spans="4:22" x14ac:dyDescent="0.25">
      <c r="D141" s="4"/>
      <c r="E141" s="5" t="s">
        <v>47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6"/>
    </row>
    <row r="142" spans="4:22" x14ac:dyDescent="0.25">
      <c r="D142" s="4"/>
      <c r="E142" s="5" t="s">
        <v>48</v>
      </c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6"/>
    </row>
    <row r="143" spans="4:22" x14ac:dyDescent="0.25">
      <c r="D143" s="4"/>
      <c r="E143" s="5" t="s">
        <v>31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6"/>
    </row>
    <row r="144" spans="4:22" x14ac:dyDescent="0.25">
      <c r="D144" s="4"/>
      <c r="E144" s="5" t="s">
        <v>49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6"/>
    </row>
    <row r="145" spans="4:22" x14ac:dyDescent="0.25">
      <c r="D145" s="4"/>
      <c r="E145" s="5" t="s">
        <v>33</v>
      </c>
      <c r="F145" s="5" t="s">
        <v>34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6"/>
    </row>
    <row r="146" spans="4:22" x14ac:dyDescent="0.25">
      <c r="D146" s="4" t="s">
        <v>23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6"/>
    </row>
    <row r="147" spans="4:22" x14ac:dyDescent="0.25">
      <c r="D147" s="4" t="s">
        <v>83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6"/>
    </row>
    <row r="148" spans="4:22" x14ac:dyDescent="0.25">
      <c r="D148" s="4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6"/>
    </row>
    <row r="149" spans="4:22" x14ac:dyDescent="0.25">
      <c r="D149" s="4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6"/>
    </row>
    <row r="150" spans="4:22" x14ac:dyDescent="0.25">
      <c r="D150" s="4" t="s">
        <v>84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6"/>
    </row>
    <row r="151" spans="4:22" x14ac:dyDescent="0.25">
      <c r="D151" s="4" t="s">
        <v>85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6"/>
    </row>
    <row r="152" spans="4:22" x14ac:dyDescent="0.25">
      <c r="D152" s="4" t="s">
        <v>57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6"/>
    </row>
    <row r="153" spans="4:22" x14ac:dyDescent="0.25">
      <c r="D153" s="4"/>
      <c r="E153" s="5" t="s">
        <v>58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6"/>
    </row>
    <row r="154" spans="4:22" x14ac:dyDescent="0.25">
      <c r="D154" s="4"/>
      <c r="E154" s="5"/>
      <c r="F154" s="5" t="s">
        <v>59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6"/>
    </row>
    <row r="155" spans="4:22" x14ac:dyDescent="0.25">
      <c r="D155" s="4"/>
      <c r="E155" s="5"/>
      <c r="F155" s="5" t="s">
        <v>60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6"/>
    </row>
    <row r="156" spans="4:22" x14ac:dyDescent="0.25">
      <c r="D156" s="4"/>
      <c r="E156" s="5"/>
      <c r="F156" s="5" t="s">
        <v>61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6"/>
    </row>
    <row r="157" spans="4:22" x14ac:dyDescent="0.25">
      <c r="D157" s="4"/>
      <c r="E157" s="5"/>
      <c r="F157" s="5" t="s">
        <v>62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6"/>
    </row>
    <row r="158" spans="4:22" x14ac:dyDescent="0.25">
      <c r="D158" s="4"/>
      <c r="E158" s="5"/>
      <c r="F158" s="5" t="s">
        <v>63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6"/>
    </row>
    <row r="159" spans="4:22" x14ac:dyDescent="0.25">
      <c r="D159" s="4"/>
      <c r="E159" s="5"/>
      <c r="F159" s="5" t="s">
        <v>64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6"/>
    </row>
    <row r="160" spans="4:22" x14ac:dyDescent="0.25">
      <c r="D160" s="4"/>
      <c r="E160" s="5"/>
      <c r="F160" s="5" t="s">
        <v>65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6"/>
    </row>
    <row r="161" spans="4:22" x14ac:dyDescent="0.25">
      <c r="D161" s="4"/>
      <c r="E161" s="5" t="s">
        <v>86</v>
      </c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6"/>
    </row>
    <row r="162" spans="4:22" x14ac:dyDescent="0.25">
      <c r="D162" s="4"/>
      <c r="E162" s="5" t="s">
        <v>67</v>
      </c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6"/>
    </row>
    <row r="163" spans="4:22" x14ac:dyDescent="0.25">
      <c r="D163" s="4" t="s">
        <v>23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6"/>
    </row>
    <row r="164" spans="4:22" x14ac:dyDescent="0.25">
      <c r="D164" s="4" t="s">
        <v>87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6"/>
    </row>
    <row r="165" spans="4:22" x14ac:dyDescent="0.25">
      <c r="D165" s="4" t="s">
        <v>1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6"/>
    </row>
    <row r="166" spans="4:22" x14ac:dyDescent="0.25">
      <c r="D166" s="4" t="s">
        <v>1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6"/>
    </row>
    <row r="167" spans="4:22" x14ac:dyDescent="0.25">
      <c r="D167" s="4" t="s">
        <v>88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6"/>
    </row>
    <row r="168" spans="4:22" x14ac:dyDescent="0.25">
      <c r="D168" s="4" t="s">
        <v>89</v>
      </c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6"/>
    </row>
    <row r="169" spans="4:22" x14ac:dyDescent="0.25">
      <c r="D169" s="4" t="s">
        <v>57</v>
      </c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6"/>
    </row>
    <row r="170" spans="4:22" x14ac:dyDescent="0.25">
      <c r="D170" s="4"/>
      <c r="E170" s="5" t="s">
        <v>71</v>
      </c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6"/>
    </row>
    <row r="171" spans="4:22" x14ac:dyDescent="0.25">
      <c r="D171" s="4"/>
      <c r="E171" s="5" t="s">
        <v>90</v>
      </c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6"/>
    </row>
    <row r="172" spans="4:22" x14ac:dyDescent="0.25">
      <c r="D172" s="4"/>
      <c r="E172" s="5" t="s">
        <v>73</v>
      </c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6"/>
    </row>
    <row r="173" spans="4:22" x14ac:dyDescent="0.25">
      <c r="D173" s="4"/>
      <c r="E173" s="5" t="s">
        <v>74</v>
      </c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6"/>
    </row>
    <row r="174" spans="4:22" x14ac:dyDescent="0.25">
      <c r="D174" s="4" t="s">
        <v>23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6"/>
    </row>
    <row r="175" spans="4:22" x14ac:dyDescent="0.25">
      <c r="D175" s="7" t="s">
        <v>91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</vt:lpstr>
      <vt:lpstr>Data_Prep Script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2018-10-18T13:38:11Z</dcterms:modified>
</cp:coreProperties>
</file>